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600" windowWidth="17415" windowHeight="9660"/>
  </bookViews>
  <sheets>
    <sheet name="EFFECTIF PAR DISCIPLINE ET TYP" sheetId="1" r:id="rId1"/>
  </sheets>
  <calcPr calcId="145621"/>
</workbook>
</file>

<file path=xl/calcChain.xml><?xml version="1.0" encoding="utf-8"?>
<calcChain xmlns="http://schemas.openxmlformats.org/spreadsheetml/2006/main">
  <c r="E12" i="1" l="1"/>
  <c r="E11" i="1"/>
  <c r="E8" i="1"/>
  <c r="E6" i="1"/>
  <c r="E5" i="1"/>
  <c r="E4" i="1"/>
  <c r="E3" i="1"/>
  <c r="E2" i="1"/>
  <c r="D12" i="1"/>
  <c r="D3" i="1"/>
  <c r="D4" i="1"/>
  <c r="D5" i="1"/>
  <c r="D6" i="1"/>
  <c r="D7" i="1"/>
  <c r="D8" i="1"/>
  <c r="D9" i="1"/>
  <c r="D10" i="1"/>
  <c r="D11" i="1"/>
  <c r="D2" i="1"/>
  <c r="G13" i="1"/>
  <c r="F13" i="1"/>
</calcChain>
</file>

<file path=xl/sharedStrings.xml><?xml version="1.0" encoding="utf-8"?>
<sst xmlns="http://schemas.openxmlformats.org/spreadsheetml/2006/main" count="26" uniqueCount="26">
  <si>
    <t>Licence</t>
  </si>
  <si>
    <t>Libellé</t>
  </si>
  <si>
    <t>Total</t>
  </si>
  <si>
    <t>Homme</t>
  </si>
  <si>
    <t>Femme</t>
  </si>
  <si>
    <t>Total nouvelles licences</t>
  </si>
  <si>
    <t>A</t>
  </si>
  <si>
    <t>Artistique</t>
  </si>
  <si>
    <t>C</t>
  </si>
  <si>
    <t>Course</t>
  </si>
  <si>
    <t>C - RD</t>
  </si>
  <si>
    <t>Course - Roller Derby</t>
  </si>
  <si>
    <t>LH</t>
  </si>
  <si>
    <t>Roller Hockey</t>
  </si>
  <si>
    <t>RA</t>
  </si>
  <si>
    <t>Roller Freestyle</t>
  </si>
  <si>
    <t>RA - TT</t>
  </si>
  <si>
    <t>Roller Freestyle - Trottinette</t>
  </si>
  <si>
    <t>RD</t>
  </si>
  <si>
    <t>Randonnee</t>
  </si>
  <si>
    <t>RH</t>
  </si>
  <si>
    <t>Rink Hockey</t>
  </si>
  <si>
    <t>SK</t>
  </si>
  <si>
    <t>Skateboard</t>
  </si>
  <si>
    <t>SK - DS</t>
  </si>
  <si>
    <t>Skateboard - Descente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</si>
</sst>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6" formatCode="_-* #,##0\ _€_-;\-* #,##0\ _€_-;_-* &quot;-&quot;??\ _€_-;_-@_-"/>
  </numFmts>
  <fonts count="4" x14ac:knownFonts="1">
    <font>
      <sz val="11"/>
      <color rgb="FF000000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1D1D1"/>
        <bgColor rgb="FF000000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0" fontId="2" fillId="0" borderId="2" xfId="0" applyFont="1" applyBorder="1"/>
    <xf numFmtId="9" fontId="0" fillId="0" borderId="0" xfId="2" applyFont="1"/>
    <xf numFmtId="0" fontId="1" fillId="2" borderId="2" xfId="0" applyFont="1" applyFill="1" applyBorder="1" applyAlignment="1">
      <alignment horizontal="center" vertical="center"/>
    </xf>
    <xf numFmtId="9" fontId="2" fillId="0" borderId="2" xfId="2" applyFont="1" applyBorder="1"/>
    <xf numFmtId="9" fontId="2" fillId="0" borderId="2" xfId="0" applyNumberFormat="1" applyFont="1" applyBorder="1"/>
    <xf numFmtId="166" fontId="2" fillId="0" borderId="2" xfId="1" applyNumberFormat="1" applyFont="1" applyBorder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14</xdr:row>
      <xdr:rowOff>0</xdr:rowOff>
    </xdr:from>
    <xdr:ext cx="1609725" cy="952500"/>
    <xdr:pic>
      <xdr:nvPicPr>
        <xdr:cNvPr id="2" name="ffrs" descr="ffr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H18" sqref="H18"/>
    </sheetView>
  </sheetViews>
  <sheetFormatPr baseColWidth="10" defaultColWidth="9.140625" defaultRowHeight="15" x14ac:dyDescent="0.25"/>
  <cols>
    <col min="1" max="1" width="10" customWidth="1"/>
    <col min="2" max="2" width="33" customWidth="1"/>
    <col min="3" max="7" width="8" customWidth="1"/>
    <col min="8" max="8" width="27" customWidth="1"/>
  </cols>
  <sheetData>
    <row r="1" spans="1:8" x14ac:dyDescent="0.25">
      <c r="A1" s="1" t="s">
        <v>0</v>
      </c>
      <c r="B1" s="2" t="s">
        <v>1</v>
      </c>
      <c r="C1" s="3" t="s">
        <v>2</v>
      </c>
      <c r="D1" s="74"/>
      <c r="E1" s="74"/>
      <c r="F1" s="4" t="s">
        <v>3</v>
      </c>
      <c r="G1" s="5" t="s">
        <v>4</v>
      </c>
      <c r="H1" s="6" t="s">
        <v>5</v>
      </c>
    </row>
    <row r="2" spans="1:8" x14ac:dyDescent="0.25">
      <c r="A2" s="7" t="s">
        <v>6</v>
      </c>
      <c r="B2" s="8" t="s">
        <v>7</v>
      </c>
      <c r="C2" s="9">
        <v>285</v>
      </c>
      <c r="D2" s="75">
        <f>C2/$C$12</f>
        <v>0.18824306472919419</v>
      </c>
      <c r="E2" s="77">
        <f>12*0.19</f>
        <v>2.2800000000000002</v>
      </c>
      <c r="F2" s="10">
        <v>27</v>
      </c>
      <c r="G2" s="11">
        <v>258</v>
      </c>
      <c r="H2" s="12">
        <v>82</v>
      </c>
    </row>
    <row r="3" spans="1:8" x14ac:dyDescent="0.25">
      <c r="A3" s="13" t="s">
        <v>8</v>
      </c>
      <c r="B3" s="14" t="s">
        <v>9</v>
      </c>
      <c r="C3" s="15">
        <v>273</v>
      </c>
      <c r="D3" s="75">
        <f t="shared" ref="D3:D11" si="0">C3/$C$12</f>
        <v>0.18031704095112286</v>
      </c>
      <c r="E3" s="77">
        <f>12*0.18</f>
        <v>2.16</v>
      </c>
      <c r="F3" s="16">
        <v>136</v>
      </c>
      <c r="G3" s="17">
        <v>137</v>
      </c>
      <c r="H3" s="18">
        <v>108</v>
      </c>
    </row>
    <row r="4" spans="1:8" x14ac:dyDescent="0.25">
      <c r="A4" s="19" t="s">
        <v>10</v>
      </c>
      <c r="B4" s="20" t="s">
        <v>11</v>
      </c>
      <c r="C4" s="21">
        <v>82</v>
      </c>
      <c r="D4" s="75">
        <f t="shared" si="0"/>
        <v>5.416116248348745E-2</v>
      </c>
      <c r="E4" s="77">
        <f>12*0.05</f>
        <v>0.60000000000000009</v>
      </c>
      <c r="F4" s="22">
        <v>17</v>
      </c>
      <c r="G4" s="23">
        <v>65</v>
      </c>
      <c r="H4" s="24">
        <v>39</v>
      </c>
    </row>
    <row r="5" spans="1:8" x14ac:dyDescent="0.25">
      <c r="A5" s="25" t="s">
        <v>12</v>
      </c>
      <c r="B5" s="26" t="s">
        <v>13</v>
      </c>
      <c r="C5" s="27">
        <v>267</v>
      </c>
      <c r="D5" s="75">
        <f t="shared" si="0"/>
        <v>0.17635402906208719</v>
      </c>
      <c r="E5" s="77">
        <f>12*0.18</f>
        <v>2.16</v>
      </c>
      <c r="F5" s="28">
        <v>239</v>
      </c>
      <c r="G5" s="29">
        <v>28</v>
      </c>
      <c r="H5" s="30">
        <v>54</v>
      </c>
    </row>
    <row r="6" spans="1:8" x14ac:dyDescent="0.25">
      <c r="A6" s="31" t="s">
        <v>14</v>
      </c>
      <c r="B6" s="32" t="s">
        <v>15</v>
      </c>
      <c r="C6" s="33">
        <v>60</v>
      </c>
      <c r="D6" s="75">
        <f t="shared" si="0"/>
        <v>3.9630118890356669E-2</v>
      </c>
      <c r="E6" s="77">
        <f>12*0.04</f>
        <v>0.48</v>
      </c>
      <c r="F6" s="34">
        <v>39</v>
      </c>
      <c r="G6" s="35">
        <v>21</v>
      </c>
      <c r="H6" s="36">
        <v>26</v>
      </c>
    </row>
    <row r="7" spans="1:8" x14ac:dyDescent="0.25">
      <c r="A7" s="37" t="s">
        <v>16</v>
      </c>
      <c r="B7" s="38" t="s">
        <v>17</v>
      </c>
      <c r="C7" s="39">
        <v>2</v>
      </c>
      <c r="D7" s="75">
        <f t="shared" si="0"/>
        <v>1.321003963011889E-3</v>
      </c>
      <c r="E7" s="77">
        <v>0</v>
      </c>
      <c r="F7" s="40">
        <v>2</v>
      </c>
      <c r="G7" s="41"/>
      <c r="H7" s="42">
        <v>2</v>
      </c>
    </row>
    <row r="8" spans="1:8" x14ac:dyDescent="0.25">
      <c r="A8" s="43" t="s">
        <v>18</v>
      </c>
      <c r="B8" s="44" t="s">
        <v>19</v>
      </c>
      <c r="C8" s="45">
        <v>152</v>
      </c>
      <c r="D8" s="75">
        <f t="shared" si="0"/>
        <v>0.10039630118890357</v>
      </c>
      <c r="E8" s="77">
        <f>12*0.1</f>
        <v>1.2000000000000002</v>
      </c>
      <c r="F8" s="46">
        <v>74</v>
      </c>
      <c r="G8" s="47">
        <v>78</v>
      </c>
      <c r="H8" s="48">
        <v>90</v>
      </c>
    </row>
    <row r="9" spans="1:8" x14ac:dyDescent="0.25">
      <c r="A9" s="49" t="s">
        <v>20</v>
      </c>
      <c r="B9" s="50" t="s">
        <v>21</v>
      </c>
      <c r="C9" s="51">
        <v>272</v>
      </c>
      <c r="D9" s="75">
        <f t="shared" si="0"/>
        <v>0.17965653896961692</v>
      </c>
      <c r="E9" s="77">
        <v>2.16</v>
      </c>
      <c r="F9" s="52">
        <v>200</v>
      </c>
      <c r="G9" s="53">
        <v>72</v>
      </c>
      <c r="H9" s="54">
        <v>70</v>
      </c>
    </row>
    <row r="10" spans="1:8" x14ac:dyDescent="0.25">
      <c r="A10" s="55" t="s">
        <v>22</v>
      </c>
      <c r="B10" s="56" t="s">
        <v>23</v>
      </c>
      <c r="C10" s="57">
        <v>5</v>
      </c>
      <c r="D10" s="75">
        <f t="shared" si="0"/>
        <v>3.3025099075297227E-3</v>
      </c>
      <c r="E10" s="77">
        <v>0</v>
      </c>
      <c r="F10" s="58">
        <v>5</v>
      </c>
      <c r="G10" s="59"/>
      <c r="H10" s="60">
        <v>1</v>
      </c>
    </row>
    <row r="11" spans="1:8" x14ac:dyDescent="0.25">
      <c r="A11" s="61" t="s">
        <v>24</v>
      </c>
      <c r="B11" s="62" t="s">
        <v>25</v>
      </c>
      <c r="C11" s="63">
        <v>116</v>
      </c>
      <c r="D11" s="75">
        <f t="shared" si="0"/>
        <v>7.6618229854689565E-2</v>
      </c>
      <c r="E11" s="77">
        <f>12*0.08</f>
        <v>0.96</v>
      </c>
      <c r="F11" s="64">
        <v>97</v>
      </c>
      <c r="G11" s="65">
        <v>19</v>
      </c>
      <c r="H11" s="66">
        <v>30</v>
      </c>
    </row>
    <row r="12" spans="1:8" x14ac:dyDescent="0.25">
      <c r="A12" s="67"/>
      <c r="B12" s="68"/>
      <c r="C12" s="69">
        <v>1514</v>
      </c>
      <c r="D12" s="76">
        <f>SUM(D2:D11)</f>
        <v>1</v>
      </c>
      <c r="E12" s="77">
        <f>SUM(E2:E11)</f>
        <v>12.000000000000004</v>
      </c>
      <c r="F12" s="70">
        <v>836</v>
      </c>
      <c r="G12" s="71">
        <v>678</v>
      </c>
      <c r="H12" s="72">
        <v>502</v>
      </c>
    </row>
    <row r="13" spans="1:8" x14ac:dyDescent="0.25">
      <c r="F13" s="73">
        <f>F12/C12</f>
        <v>0.55217965653896961</v>
      </c>
      <c r="G13" s="73">
        <f>G12/C12</f>
        <v>0.44782034346103039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landscape"/>
  <headerFooter>
    <oddHeader>&amp;L&amp;G&amp;R&amp;BEFFECTIF PAR DISCIPLINE ET TYP / &amp;K0000FFFFRS - Fédération Française de Roller Sports</oddHeader>
    <oddFooter>&amp;L&amp;B &amp;D &amp;T &amp;RPage &amp;P sur &amp;N</oddFooter>
    <evenHeader>&amp;L&amp;G&amp;R&amp;BEFFECTIF PAR DISCIPLINE ET TYP / &amp;K0000FFFFRS - Fédération Française de Roller Sports</evenHeader>
    <evenFooter>&amp;L&amp;B &amp;D &amp;T &amp;RPage &amp;P sur &amp;N</evenFooter>
    <firstHeader>&amp;L&amp;G&amp;R&amp;BEFFECTIF PAR DISCIPLINE ET TYP / &amp;K0000FFFFRS - Fédération Française de Roller Sports</firstHeader>
    <firstFooter>&amp;L&amp;B &amp;D &amp;T &amp;RPage &amp;P sur &amp;N</firstFooter>
  </headerFooter>
  <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EFFECTIF PAR DISCIPLINE ET TYP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EFFECTIF PAR DISCIPLINE ET TYP</dc:title>
  <dc:subject>EFFECTIF PAR DISCIPLINE ET TYP</dc:subject>
  <dc:creator>ffrs</dc:creator>
  <cp:keywords>EFFECTIF PAR DISCIPLINE ET TYP</cp:keywords>
  <dc:description>EFFECTIF PAR DISCIPLINE ET TYP</dc:description>
  <cp:lastModifiedBy>RAMPON Emmanuel</cp:lastModifiedBy>
  <dcterms:created xsi:type="dcterms:W3CDTF">2016-02-08T16:19:03Z</dcterms:created>
  <dcterms:modified xsi:type="dcterms:W3CDTF">2016-02-08T16:36:16Z</dcterms:modified>
  <cp:category>ffrs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d8a2da0b-d4f2-4e20-b417-d9800db2a5bc</vt:lpwstr>
  </property>
  <property fmtid="{D5CDD505-2E9C-101B-9397-08002B2CF9AE}" pid="3" name="InterpolClassification">
    <vt:lpwstr>Unclassified</vt:lpwstr>
  </property>
</Properties>
</file>